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29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comments27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28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9132" windowHeight="4716" firstSheet="29" activeTab="29"/>
  </bookViews>
  <sheets>
    <sheet name="ANTONY" sheetId="15" r:id="rId1"/>
    <sheet name="ASNIERES" sheetId="14" r:id="rId2"/>
    <sheet name="BAGNEUX" sheetId="13" r:id="rId3"/>
    <sheet name="BOIS COLOMBES" sheetId="12" r:id="rId4"/>
    <sheet name="BOULOGNE BILL" sheetId="11" r:id="rId5"/>
    <sheet name="BOURG LA REINE" sheetId="10" r:id="rId6"/>
    <sheet name="CHATENAY MALABRY" sheetId="9" r:id="rId7"/>
    <sheet name="CHATILLON" sheetId="8" r:id="rId8"/>
    <sheet name="CHAVILLE" sheetId="7" r:id="rId9"/>
    <sheet name="CLAMART" sheetId="6" r:id="rId10"/>
    <sheet name="CLICHY LA GARENNE" sheetId="32" r:id="rId11"/>
    <sheet name="COLOMBES" sheetId="31" r:id="rId12"/>
    <sheet name="COURBEVOIE" sheetId="30" r:id="rId13"/>
    <sheet name="FONTENAY AUX ROSES" sheetId="29" r:id="rId14"/>
    <sheet name="GARCHES" sheetId="28" r:id="rId15"/>
    <sheet name="GENNEVILLIERS" sheetId="27" r:id="rId16"/>
    <sheet name="ISSY LES MOULINEAUX" sheetId="26" r:id="rId17"/>
    <sheet name="LA GARENNE COLOMBES" sheetId="17" r:id="rId18"/>
    <sheet name="LE PLESSIS ROBINSON" sheetId="18" r:id="rId19"/>
    <sheet name="LEVALLOIS PERRET" sheetId="25" r:id="rId20"/>
    <sheet name="MALAKOFF" sheetId="24" r:id="rId21"/>
    <sheet name="MEUDON" sheetId="23" r:id="rId22"/>
    <sheet name="MONTROUGE" sheetId="22" r:id="rId23"/>
    <sheet name="NANTERRE" sheetId="21" r:id="rId24"/>
    <sheet name="NEUILLY SUR SEINE" sheetId="20" r:id="rId25"/>
    <sheet name="PUTEAUX" sheetId="19" r:id="rId26"/>
    <sheet name="RUEIL MALMAISON" sheetId="16" r:id="rId27"/>
    <sheet name="SAINT CLOUD" sheetId="39" r:id="rId28"/>
    <sheet name="SCEAUX" sheetId="38" r:id="rId29"/>
    <sheet name="RECAP DES COMMUNES" sheetId="5" r:id="rId30"/>
  </sheets>
  <definedNames>
    <definedName name="_xlnm.Print_Titles" localSheetId="29">'RECAP DES COMMUNES'!$2:$5</definedName>
  </definedNames>
  <calcPr calcId="125725"/>
</workbook>
</file>

<file path=xl/calcChain.xml><?xml version="1.0" encoding="utf-8"?>
<calcChain xmlns="http://schemas.openxmlformats.org/spreadsheetml/2006/main">
  <c r="F6" i="5"/>
  <c r="E6"/>
  <c r="D9" i="38"/>
  <c r="E25" s="1"/>
  <c r="E26" s="1"/>
  <c r="E27" s="1"/>
  <c r="D25"/>
  <c r="D26" s="1"/>
  <c r="D9" i="39"/>
  <c r="E25" s="1"/>
  <c r="E26" s="1"/>
  <c r="E27" s="1"/>
  <c r="D9" i="16"/>
  <c r="D25" s="1"/>
  <c r="D26" s="1"/>
  <c r="D27" s="1"/>
  <c r="D9" i="19"/>
  <c r="D25" s="1"/>
  <c r="D26" s="1"/>
  <c r="D27" s="1"/>
  <c r="D9" i="18"/>
  <c r="E25" s="1"/>
  <c r="E26" s="1"/>
  <c r="E27" s="1"/>
  <c r="D9" i="20"/>
  <c r="E25" s="1"/>
  <c r="E26" s="1"/>
  <c r="E27" s="1"/>
  <c r="D9" i="21"/>
  <c r="D25" s="1"/>
  <c r="D26" s="1"/>
  <c r="D27" s="1"/>
  <c r="D9" i="22"/>
  <c r="D25" s="1"/>
  <c r="D26" s="1"/>
  <c r="D27" s="1"/>
  <c r="D9" i="23"/>
  <c r="E25" s="1"/>
  <c r="E26" s="1"/>
  <c r="E27" s="1"/>
  <c r="D9" i="24"/>
  <c r="E25" s="1"/>
  <c r="E26" s="1"/>
  <c r="E27" s="1"/>
  <c r="D9" i="25"/>
  <c r="E25" s="1"/>
  <c r="E26" s="1"/>
  <c r="E27" s="1"/>
  <c r="D9" i="26"/>
  <c r="D25" s="1"/>
  <c r="D26" s="1"/>
  <c r="D27" s="1"/>
  <c r="D9" i="27"/>
  <c r="E25" s="1"/>
  <c r="E26" s="1"/>
  <c r="E27" s="1"/>
  <c r="D9" i="17"/>
  <c r="E25" s="1"/>
  <c r="E26" s="1"/>
  <c r="E27" s="1"/>
  <c r="D9" i="28"/>
  <c r="E25" s="1"/>
  <c r="E26" s="1"/>
  <c r="E27" s="1"/>
  <c r="D9" i="29"/>
  <c r="D25" s="1"/>
  <c r="D26" s="1"/>
  <c r="D27" s="1"/>
  <c r="D9" i="30"/>
  <c r="E25" s="1"/>
  <c r="E26" s="1"/>
  <c r="E27" s="1"/>
  <c r="D25"/>
  <c r="D26" s="1"/>
  <c r="D27" s="1"/>
  <c r="D9" i="31"/>
  <c r="E25" s="1"/>
  <c r="E26" s="1"/>
  <c r="E27" s="1"/>
  <c r="D9" i="32"/>
  <c r="D25" s="1"/>
  <c r="D26" s="1"/>
  <c r="D27" s="1"/>
  <c r="D9" i="6"/>
  <c r="E25" s="1"/>
  <c r="E26" s="1"/>
  <c r="E27" s="1"/>
  <c r="D9" i="7"/>
  <c r="E25" s="1"/>
  <c r="E26" s="1"/>
  <c r="E27" s="1"/>
  <c r="D9" i="8"/>
  <c r="E25" s="1"/>
  <c r="E26" s="1"/>
  <c r="E27" s="1"/>
  <c r="D9" i="9"/>
  <c r="E25" s="1"/>
  <c r="E26" s="1"/>
  <c r="E27" s="1"/>
  <c r="D9" i="10"/>
  <c r="D25" s="1"/>
  <c r="D26" s="1"/>
  <c r="D27" s="1"/>
  <c r="D9" i="11"/>
  <c r="E25" s="1"/>
  <c r="E26" s="1"/>
  <c r="E27" s="1"/>
  <c r="D9" i="12"/>
  <c r="E25" s="1"/>
  <c r="E26" s="1"/>
  <c r="E27" s="1"/>
  <c r="D9" i="13"/>
  <c r="E25" s="1"/>
  <c r="E26" s="1"/>
  <c r="E27" s="1"/>
  <c r="D9" i="14"/>
  <c r="E25" s="1"/>
  <c r="E26" s="1"/>
  <c r="E27" s="1"/>
  <c r="D9" i="15"/>
  <c r="E25" s="1"/>
  <c r="E26" s="1"/>
  <c r="E27" s="1"/>
  <c r="D27" i="38" l="1"/>
  <c r="D25" i="25"/>
  <c r="D26" s="1"/>
  <c r="D25" i="18"/>
  <c r="D26" s="1"/>
  <c r="E25" i="29"/>
  <c r="E26" s="1"/>
  <c r="D25" i="6"/>
  <c r="D26" s="1"/>
  <c r="D25" i="39"/>
  <c r="D26" s="1"/>
  <c r="D25" i="20"/>
  <c r="D26" s="1"/>
  <c r="D25" i="31"/>
  <c r="D26" s="1"/>
  <c r="E25" i="32"/>
  <c r="E26" s="1"/>
  <c r="D25" i="7"/>
  <c r="D26" s="1"/>
  <c r="D25" i="8"/>
  <c r="D26" s="1"/>
  <c r="D25" i="9"/>
  <c r="D26" s="1"/>
  <c r="E25" i="10"/>
  <c r="E26" s="1"/>
  <c r="D25" i="13"/>
  <c r="D26" s="1"/>
  <c r="D25" i="14"/>
  <c r="D26" s="1"/>
  <c r="D25" i="15"/>
  <c r="D26" s="1"/>
  <c r="D25" i="12"/>
  <c r="D26" s="1"/>
  <c r="D25" i="11"/>
  <c r="D26" s="1"/>
  <c r="D25" i="28"/>
  <c r="D26" s="1"/>
  <c r="E25" i="26"/>
  <c r="E26" s="1"/>
  <c r="E25" i="22"/>
  <c r="E26" s="1"/>
  <c r="E25" i="21"/>
  <c r="E26" s="1"/>
  <c r="E25" i="19"/>
  <c r="E26" s="1"/>
  <c r="E25" i="16"/>
  <c r="E26" s="1"/>
  <c r="D25" i="17"/>
  <c r="D26" s="1"/>
  <c r="D25" i="27"/>
  <c r="D26" s="1"/>
  <c r="D25" i="24"/>
  <c r="D26" s="1"/>
  <c r="D25" i="23"/>
  <c r="D26" s="1"/>
  <c r="D27" i="39" l="1"/>
  <c r="E27" i="16"/>
  <c r="E27" i="19"/>
  <c r="D27" i="20"/>
  <c r="E27" i="21"/>
  <c r="E27" i="22"/>
  <c r="D27" i="23"/>
  <c r="D27" i="24"/>
  <c r="D27" i="25"/>
  <c r="D27" i="17"/>
  <c r="D27" i="18"/>
  <c r="E27" i="26"/>
  <c r="D27" i="27"/>
  <c r="D27" i="28"/>
  <c r="D6" i="5" s="1"/>
  <c r="C6"/>
  <c r="E27" i="29"/>
  <c r="D27" i="31"/>
  <c r="E27" i="32"/>
  <c r="D27" i="6"/>
  <c r="D27" i="7"/>
  <c r="D27" i="8"/>
  <c r="D27" i="9"/>
  <c r="E27" i="10"/>
  <c r="D27" i="11"/>
  <c r="D27" i="12"/>
  <c r="D27" i="13"/>
  <c r="D27" i="14"/>
  <c r="D27" i="15"/>
</calcChain>
</file>

<file path=xl/comments1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0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1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2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3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4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5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6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7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8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19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0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1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2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3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4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5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6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7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8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29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3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4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5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6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7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8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comments9.xml><?xml version="1.0" encoding="utf-8"?>
<comments xmlns="http://schemas.openxmlformats.org/spreadsheetml/2006/main">
  <authors>
    <author>PICCOZAR</author>
  </authors>
  <commentList>
    <comment ref="D21" author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D22" author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sharedStrings.xml><?xml version="1.0" encoding="utf-8"?>
<sst xmlns="http://schemas.openxmlformats.org/spreadsheetml/2006/main" count="823" uniqueCount="62">
  <si>
    <t>GARCHES</t>
  </si>
  <si>
    <t>COMMUNES DES
HAUTS-DE-SEINE</t>
  </si>
  <si>
    <t xml:space="preserve">OUTIL DE CALCUL DU PLAFOND DES DEPENSES ELECTORALES </t>
  </si>
  <si>
    <r>
      <t>Rappel du droit en vigueur</t>
    </r>
    <r>
      <rPr>
        <u/>
        <sz val="10"/>
        <rFont val="Calibri"/>
        <family val="2"/>
      </rPr>
      <t xml:space="preserve"> </t>
    </r>
    <r>
      <rPr>
        <sz val="10"/>
        <rFont val="Calibri"/>
        <family val="2"/>
      </rPr>
      <t>: en application des articles L. 52-4 et L. 52-11 du code électoral, les candidats ou listes de candidats qui se présentent dans des circonscriptions de 9 000 habitants et plus sont soumis à un plafond de dépenses électorales calculé en fonction du nombre d'habitants de la circonscription. L'article L. 52-11-1 du code électoral prévoit en outre que les candidats et listes de candidats qui atteignent au moins 5 % des suffrages au premier tour de scrutin peuvent prétendre au remboursement de leurs dépenses de campagne dans la limite d'un plafond égal à 47,5 % du plafond des dépenses électorales qui leur est applicable.</t>
    </r>
  </si>
  <si>
    <r>
      <t>Notice d'utilisation de la présente calculatrice</t>
    </r>
    <r>
      <rPr>
        <sz val="10"/>
        <rFont val="Calibri"/>
        <family val="2"/>
      </rPr>
      <t xml:space="preserve"> : remplir les cases grisées C7 et C8</t>
    </r>
  </si>
  <si>
    <t>Département de la commune</t>
  </si>
  <si>
    <t>Population municipale de la commune</t>
  </si>
  <si>
    <t>Tranche de population</t>
  </si>
  <si>
    <t>Plafonds inscrits à l'art. L. 52-11 pour chaque tranche de population</t>
  </si>
  <si>
    <t>Listes présentes au 1er tour</t>
  </si>
  <si>
    <t>Listes présentes au second tour</t>
  </si>
  <si>
    <t>N'excédant pas 15 000 hab.</t>
  </si>
  <si>
    <t>de 15 001 à 30 000 hab.</t>
  </si>
  <si>
    <t>de 30 001 à 60 000 hab.</t>
  </si>
  <si>
    <t>de 60 001 à 100 000 hab.</t>
  </si>
  <si>
    <t>de 100 001 à 150 000 hab.</t>
  </si>
  <si>
    <t>de 150 001 à 250 000 hab.</t>
  </si>
  <si>
    <t>Excédant 250 000 hab.</t>
  </si>
  <si>
    <t>Coefficients d'actualisation en vigueur</t>
  </si>
  <si>
    <t>Coefficients d'actualisation</t>
  </si>
  <si>
    <t>Métropole + DOM</t>
  </si>
  <si>
    <t>Mayotte</t>
  </si>
  <si>
    <t>Montant du plafond des dépenses non actualisé</t>
  </si>
  <si>
    <t xml:space="preserve">Montant du plafond des dépenses </t>
  </si>
  <si>
    <t>Montant du plafond de remborusement</t>
  </si>
  <si>
    <t>COMMUNE D'ANTONY</t>
  </si>
  <si>
    <t>COMMUNE DE BOULOGNE BILLANCOURT</t>
  </si>
  <si>
    <t>COMMUNE DE BOIS COLOMBES</t>
  </si>
  <si>
    <t>COMMUNE DE BAGNEUX</t>
  </si>
  <si>
    <t>COMMUNE D'ASNIERES SUR SEINE</t>
  </si>
  <si>
    <t>COMMUNE DE BOUG LA REINE</t>
  </si>
  <si>
    <t>COMMUNE DE CHATENAY MALABRY</t>
  </si>
  <si>
    <t>COMMUNE DE CHATILLON</t>
  </si>
  <si>
    <t>COMMUNE DE CHAVILLE</t>
  </si>
  <si>
    <t>COMMUNE DE CLAMART</t>
  </si>
  <si>
    <t>COMMUNE DE CLICHY LA GARENNE</t>
  </si>
  <si>
    <t>COMMUNE DE COLOMBES</t>
  </si>
  <si>
    <t>COMMUNE DE COURBEVOIE</t>
  </si>
  <si>
    <t>COMMUNE DE FONTENAY AUX ROSES</t>
  </si>
  <si>
    <t>COMMUNE DE GARCHES</t>
  </si>
  <si>
    <t>COMMUNE DE LA GARENNE COLOMBES</t>
  </si>
  <si>
    <t>COMMUNE DE GENNEVILLIERS</t>
  </si>
  <si>
    <t>COMMUNE D'ISSY LES MOULINEAUX</t>
  </si>
  <si>
    <t>COMMUNE DE LEVALLOIS PERRET</t>
  </si>
  <si>
    <t>COMMUNE DE MALAKOFF</t>
  </si>
  <si>
    <t>COMMUNE DE MEUDON</t>
  </si>
  <si>
    <t>COMMUNE DE MONTROUGE</t>
  </si>
  <si>
    <t>COMMUNE DE NANTERRE</t>
  </si>
  <si>
    <t>COMMUNE DE NEUILLY SUR SEINE</t>
  </si>
  <si>
    <t>COMMUNE DE PLESSIS ROBINSON</t>
  </si>
  <si>
    <t>COMMUNE DE PUTEAUX</t>
  </si>
  <si>
    <t>COMMUNE DE RUEIL MALMAISON</t>
  </si>
  <si>
    <t>COMMUNE DE SAINT CLOUD</t>
  </si>
  <si>
    <t>COMMUNE DE SCEAUX</t>
  </si>
  <si>
    <t>Plafond des dépenses électorales</t>
  </si>
  <si>
    <t>Elections municipales de mars 2020</t>
  </si>
  <si>
    <t>Montant du plafond de remboursement</t>
  </si>
  <si>
    <t xml:space="preserve">Remboursement maximal
du plafond </t>
  </si>
  <si>
    <t>Remboursement maximal
du plafond</t>
  </si>
  <si>
    <t xml:space="preserve"> ELECTIONS MUNICIPALES DE GARCHES - MARS 2024</t>
  </si>
  <si>
    <r>
      <t>Rappel du droit en vigueur</t>
    </r>
    <r>
      <rPr>
        <u/>
        <sz val="10"/>
        <rFont val="Marianne"/>
        <family val="3"/>
      </rPr>
      <t xml:space="preserve"> </t>
    </r>
    <r>
      <rPr>
        <sz val="10"/>
        <rFont val="Marianne"/>
        <family val="3"/>
      </rPr>
      <t>: en application des articles L. 52-4 et L. 52-11 du code électoral, les candidats ou listes de candidats qui se présentent dans des circonscriptions de 9 000 habitants et plus sont soumis à un plafond de dépenses électorales calculé en fonction du nombre d'habitants de la circonscription. L'article L. 52-11-1 du code électoral prévoit en outre que les candidats et listes de candidats qui atteignent au moins 5 % des suffrages au premier tour de scrutin peuvent prétendre au remboursement de leurs dépenses de campagne dans la limite d'un plafond égal à 47,5 % du plafond des dépenses électorales qui leur est applicable.</t>
    </r>
  </si>
  <si>
    <t>Population municipale au
01/01/2024</t>
  </si>
</sst>
</file>

<file path=xl/styles.xml><?xml version="1.0" encoding="utf-8"?>
<styleSheet xmlns="http://schemas.openxmlformats.org/spreadsheetml/2006/main">
  <numFmts count="4">
    <numFmt numFmtId="5" formatCode="#,##0\ &quot;€&quot;;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164" formatCode="#,##0\ &quot;€&quot;"/>
  </numFmts>
  <fonts count="16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i/>
      <sz val="10"/>
      <name val="Calibri"/>
      <family val="2"/>
    </font>
    <font>
      <sz val="8"/>
      <color indexed="81"/>
      <name val="Tahoma"/>
    </font>
    <font>
      <sz val="8"/>
      <name val="Arial"/>
    </font>
    <font>
      <sz val="1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Marianne"/>
      <family val="3"/>
    </font>
    <font>
      <b/>
      <sz val="10"/>
      <name val="Marianne"/>
      <family val="3"/>
    </font>
    <font>
      <u/>
      <sz val="10"/>
      <name val="Marianne"/>
      <family val="3"/>
    </font>
    <font>
      <sz val="10"/>
      <name val="Marianne"/>
      <family val="3"/>
    </font>
    <font>
      <sz val="11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7" fontId="1" fillId="0" borderId="4" xfId="0" applyNumberFormat="1" applyFont="1" applyBorder="1" applyAlignment="1">
      <alignment horizontal="center" vertical="center" wrapText="1"/>
    </xf>
    <xf numFmtId="7" fontId="0" fillId="0" borderId="0" xfId="0" applyNumberFormat="1" applyAlignment="1">
      <alignment vertical="center"/>
    </xf>
    <xf numFmtId="0" fontId="1" fillId="0" borderId="5" xfId="0" applyFont="1" applyBorder="1" applyAlignment="1">
      <alignment vertical="center"/>
    </xf>
    <xf numFmtId="7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7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5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5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5" fontId="1" fillId="0" borderId="6" xfId="0" applyNumberFormat="1" applyFont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42" fontId="1" fillId="0" borderId="0" xfId="0" applyNumberFormat="1" applyFont="1"/>
    <xf numFmtId="0" fontId="7" fillId="0" borderId="0" xfId="0" applyFont="1"/>
    <xf numFmtId="3" fontId="8" fillId="3" borderId="22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3" fontId="7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0" borderId="0" xfId="0" applyFont="1"/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145"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K12" sqref="K12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25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62570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63808.800000000003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87529.8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78484.824000000008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107661.65399999999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37280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51139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44" priority="1" stopIfTrue="1" operator="equal">
      <formula>"Remplir case C7"</formula>
    </cfRule>
    <cfRule type="cellIs" dxfId="143" priority="2" stopIfTrue="1" operator="equal">
      <formula>"commune non soumise aux plafonds"</formula>
    </cfRule>
  </conditionalFormatting>
  <conditionalFormatting sqref="D26:E27">
    <cfRule type="cellIs" dxfId="142" priority="3" stopIfTrue="1" operator="equal">
      <formula>"Remplir case C7"</formula>
    </cfRule>
    <cfRule type="cellIs" dxfId="141" priority="4" stopIfTrue="1" operator="equal">
      <formula>"commune non soumise aux plafonds"</formula>
    </cfRule>
    <cfRule type="cellIs" dxfId="14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5" sqref="D15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34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52971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55253.61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76024.62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67961.940300000002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93510.282599999991</v>
      </c>
    </row>
    <row r="27" spans="1:8" s="28" customFormat="1" ht="28.5" customHeight="1">
      <c r="A27" s="25"/>
      <c r="B27" s="25"/>
      <c r="C27" s="31" t="s">
        <v>56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32282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44417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99" priority="1" stopIfTrue="1" operator="equal">
      <formula>"Remplir case C7"</formula>
    </cfRule>
    <cfRule type="cellIs" dxfId="98" priority="2" stopIfTrue="1" operator="equal">
      <formula>"commune non soumise aux plafonds"</formula>
    </cfRule>
  </conditionalFormatting>
  <conditionalFormatting sqref="D26:E27">
    <cfRule type="cellIs" dxfId="97" priority="3" stopIfTrue="1" operator="equal">
      <formula>"Remplir case C7"</formula>
    </cfRule>
    <cfRule type="cellIs" dxfId="96" priority="4" stopIfTrue="1" operator="equal">
      <formula>"commune non soumise aux plafonds"</formula>
    </cfRule>
    <cfRule type="cellIs" dxfId="9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topLeftCell="A19" workbookViewId="0">
      <selection activeCell="D13" sqref="D13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35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61070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62548.800000000003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85819.8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76935.024000000005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105558.35400000001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36544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50140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94" priority="1" stopIfTrue="1" operator="equal">
      <formula>"Remplir case C7"</formula>
    </cfRule>
    <cfRule type="cellIs" dxfId="93" priority="2" stopIfTrue="1" operator="equal">
      <formula>"commune non soumise aux plafonds"</formula>
    </cfRule>
  </conditionalFormatting>
  <conditionalFormatting sqref="D26:E27">
    <cfRule type="cellIs" dxfId="92" priority="3" stopIfTrue="1" operator="equal">
      <formula>"Remplir case C7"</formula>
    </cfRule>
    <cfRule type="cellIs" dxfId="91" priority="4" stopIfTrue="1" operator="equal">
      <formula>"commune non soumise aux plafonds"</formula>
    </cfRule>
    <cfRule type="cellIs" dxfId="9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3" sqref="D13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36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85177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82798.679999999993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113301.78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101842.37639999999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139361.1894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48375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66197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89" priority="1" stopIfTrue="1" operator="equal">
      <formula>"Remplir case C7"</formula>
    </cfRule>
    <cfRule type="cellIs" dxfId="88" priority="2" stopIfTrue="1" operator="equal">
      <formula>"commune non soumise aux plafonds"</formula>
    </cfRule>
  </conditionalFormatting>
  <conditionalFormatting sqref="D26:E27">
    <cfRule type="cellIs" dxfId="87" priority="3" stopIfTrue="1" operator="equal">
      <formula>"Remplir case C7"</formula>
    </cfRule>
    <cfRule type="cellIs" dxfId="86" priority="4" stopIfTrue="1" operator="equal">
      <formula>"commune non soumise aux plafonds"</formula>
    </cfRule>
    <cfRule type="cellIs" dxfId="8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topLeftCell="A16" workbookViewId="0">
      <selection activeCell="D26" sqref="D26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37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81719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79893.959999999992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109359.66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98269.570799999987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134512.3818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46678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63893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84" priority="1" stopIfTrue="1" operator="equal">
      <formula>"Remplir case C7"</formula>
    </cfRule>
    <cfRule type="cellIs" dxfId="83" priority="2" stopIfTrue="1" operator="equal">
      <formula>"commune non soumise aux plafonds"</formula>
    </cfRule>
  </conditionalFormatting>
  <conditionalFormatting sqref="D26:E27">
    <cfRule type="cellIs" dxfId="82" priority="3" stopIfTrue="1" operator="equal">
      <formula>"Remplir case C7"</formula>
    </cfRule>
    <cfRule type="cellIs" dxfId="81" priority="4" stopIfTrue="1" operator="equal">
      <formula>"commune non soumise aux plafonds"</formula>
    </cfRule>
    <cfRule type="cellIs" dxfId="8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38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24564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28533.480000000003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39737.279999999999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35096.180400000005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48876.854399999997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16671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23217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79" priority="1" stopIfTrue="1" operator="equal">
      <formula>"Remplir case C7"</formula>
    </cfRule>
    <cfRule type="cellIs" dxfId="78" priority="2" stopIfTrue="1" operator="equal">
      <formula>"commune non soumise aux plafonds"</formula>
    </cfRule>
  </conditionalFormatting>
  <conditionalFormatting sqref="D26:E27">
    <cfRule type="cellIs" dxfId="77" priority="3" stopIfTrue="1" operator="equal">
      <formula>"Remplir case C7"</formula>
    </cfRule>
    <cfRule type="cellIs" dxfId="76" priority="4" stopIfTrue="1" operator="equal">
      <formula>"commune non soumise aux plafonds"</formula>
    </cfRule>
    <cfRule type="cellIs" dxfId="7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39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17869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21369.83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29560.880000000001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26284.890900000002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36359.882400000002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12485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17271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74" priority="1" stopIfTrue="1" operator="equal">
      <formula>"Remplir case C7"</formula>
    </cfRule>
    <cfRule type="cellIs" dxfId="73" priority="2" stopIfTrue="1" operator="equal">
      <formula>"commune non soumise aux plafonds"</formula>
    </cfRule>
  </conditionalFormatting>
  <conditionalFormatting sqref="D26:E27">
    <cfRule type="cellIs" dxfId="72" priority="3" stopIfTrue="1" operator="equal">
      <formula>"Remplir case C7"</formula>
    </cfRule>
    <cfRule type="cellIs" dxfId="71" priority="4" stopIfTrue="1" operator="equal">
      <formula>"commune non soumise aux plafonds"</formula>
    </cfRule>
    <cfRule type="cellIs" dxfId="7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41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46907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49735.37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68626.540000000008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61174.505100000002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84410.64420000001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29058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40095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69" priority="1" stopIfTrue="1" operator="equal">
      <formula>"Remplir case C7"</formula>
    </cfRule>
    <cfRule type="cellIs" dxfId="68" priority="2" stopIfTrue="1" operator="equal">
      <formula>"commune non soumise aux plafonds"</formula>
    </cfRule>
  </conditionalFormatting>
  <conditionalFormatting sqref="D26:E27">
    <cfRule type="cellIs" dxfId="67" priority="3" stopIfTrue="1" operator="equal">
      <formula>"Remplir case C7"</formula>
    </cfRule>
    <cfRule type="cellIs" dxfId="66" priority="4" stopIfTrue="1" operator="equal">
      <formula>"commune non soumise aux plafonds"</formula>
    </cfRule>
    <cfRule type="cellIs" dxfId="6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7" sqref="D17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42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68451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68748.84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94234.14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84561.073199999999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115907.99219999999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40167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55056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64" priority="1" stopIfTrue="1" operator="equal">
      <formula>"Remplir case C7"</formula>
    </cfRule>
    <cfRule type="cellIs" dxfId="63" priority="2" stopIfTrue="1" operator="equal">
      <formula>"commune non soumise aux plafonds"</formula>
    </cfRule>
  </conditionalFormatting>
  <conditionalFormatting sqref="D26:E27">
    <cfRule type="cellIs" dxfId="62" priority="3" stopIfTrue="1" operator="equal">
      <formula>"Remplir case C7"</formula>
    </cfRule>
    <cfRule type="cellIs" dxfId="61" priority="4" stopIfTrue="1" operator="equal">
      <formula>"commune non soumise aux plafonds"</formula>
    </cfRule>
    <cfRule type="cellIs" dxfId="6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3" sqref="D13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40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29169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33460.83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46736.880000000005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41156.820899999999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57486.362400000005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19549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27306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59" priority="1" stopIfTrue="1" operator="equal">
      <formula>"Remplir case C7"</formula>
    </cfRule>
    <cfRule type="cellIs" dxfId="58" priority="2" stopIfTrue="1" operator="equal">
      <formula>"commune non soumise aux plafonds"</formula>
    </cfRule>
  </conditionalFormatting>
  <conditionalFormatting sqref="D26:E27">
    <cfRule type="cellIs" dxfId="57" priority="3" stopIfTrue="1" operator="equal">
      <formula>"Remplir case C7"</formula>
    </cfRule>
    <cfRule type="cellIs" dxfId="56" priority="4" stopIfTrue="1" operator="equal">
      <formula>"commune non soumise aux plafonds"</formula>
    </cfRule>
    <cfRule type="cellIs" dxfId="5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0" sqref="D10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49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29100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33387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46632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41066.01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57357.36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19506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27245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54" priority="1" stopIfTrue="1" operator="equal">
      <formula>"Remplir case C7"</formula>
    </cfRule>
    <cfRule type="cellIs" dxfId="53" priority="2" stopIfTrue="1" operator="equal">
      <formula>"commune non soumise aux plafonds"</formula>
    </cfRule>
  </conditionalFormatting>
  <conditionalFormatting sqref="D26:E27">
    <cfRule type="cellIs" dxfId="52" priority="3" stopIfTrue="1" operator="equal">
      <formula>"Remplir case C7"</formula>
    </cfRule>
    <cfRule type="cellIs" dxfId="51" priority="4" stopIfTrue="1" operator="equal">
      <formula>"commune non soumise aux plafonds"</formula>
    </cfRule>
    <cfRule type="cellIs" dxfId="5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8" sqref="D8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29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85191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82810.44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113317.73999999999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101856.8412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139380.82019999999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48382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66206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39" priority="1" stopIfTrue="1" operator="equal">
      <formula>"Remplir case C7"</formula>
    </cfRule>
    <cfRule type="cellIs" dxfId="138" priority="2" stopIfTrue="1" operator="equal">
      <formula>"commune non soumise aux plafonds"</formula>
    </cfRule>
  </conditionalFormatting>
  <conditionalFormatting sqref="D26:E27">
    <cfRule type="cellIs" dxfId="137" priority="3" stopIfTrue="1" operator="equal">
      <formula>"Remplir case C7"</formula>
    </cfRule>
    <cfRule type="cellIs" dxfId="136" priority="4" stopIfTrue="1" operator="equal">
      <formula>"commune non soumise aux plafonds"</formula>
    </cfRule>
    <cfRule type="cellIs" dxfId="13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1" sqref="D11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43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64379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65328.36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89592.06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80353.882800000007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110198.2338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38168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52344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49" priority="1" stopIfTrue="1" operator="equal">
      <formula>"Remplir case C7"</formula>
    </cfRule>
    <cfRule type="cellIs" dxfId="48" priority="2" stopIfTrue="1" operator="equal">
      <formula>"commune non soumise aux plafonds"</formula>
    </cfRule>
  </conditionalFormatting>
  <conditionalFormatting sqref="D26:E27">
    <cfRule type="cellIs" dxfId="47" priority="3" stopIfTrue="1" operator="equal">
      <formula>"Remplir case C7"</formula>
    </cfRule>
    <cfRule type="cellIs" dxfId="46" priority="4" stopIfTrue="1" operator="equal">
      <formula>"commune non soumise aux plafonds"</formula>
    </cfRule>
    <cfRule type="cellIs" dxfId="4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topLeftCell="A13" workbookViewId="0">
      <selection activeCell="D16" sqref="D16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44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30720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35005.199999999997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48878.400000000001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43056.395999999993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60120.432000000001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20452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28557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44" priority="1" stopIfTrue="1" operator="equal">
      <formula>"Remplir case C7"</formula>
    </cfRule>
    <cfRule type="cellIs" dxfId="43" priority="2" stopIfTrue="1" operator="equal">
      <formula>"commune non soumise aux plafonds"</formula>
    </cfRule>
  </conditionalFormatting>
  <conditionalFormatting sqref="D26:E27">
    <cfRule type="cellIs" dxfId="42" priority="3" stopIfTrue="1" operator="equal">
      <formula>"Remplir case C7"</formula>
    </cfRule>
    <cfRule type="cellIs" dxfId="41" priority="4" stopIfTrue="1" operator="equal">
      <formula>"commune non soumise aux plafonds"</formula>
    </cfRule>
    <cfRule type="cellIs" dxfId="4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45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45352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48320.32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66729.440000000002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59433.993600000002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82077.211200000005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28231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38987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39" priority="1" stopIfTrue="1" operator="equal">
      <formula>"Remplir case C7"</formula>
    </cfRule>
    <cfRule type="cellIs" dxfId="38" priority="2" stopIfTrue="1" operator="equal">
      <formula>"commune non soumise aux plafonds"</formula>
    </cfRule>
  </conditionalFormatting>
  <conditionalFormatting sqref="D26:E27">
    <cfRule type="cellIs" dxfId="37" priority="3" stopIfTrue="1" operator="equal">
      <formula>"Remplir case C7"</formula>
    </cfRule>
    <cfRule type="cellIs" dxfId="36" priority="4" stopIfTrue="1" operator="equal">
      <formula>"commune non soumise aux plafonds"</formula>
    </cfRule>
    <cfRule type="cellIs" dxfId="3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46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50260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52786.600000000006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72717.2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64927.518000000004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89442.155999999988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30841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42485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34" priority="1" stopIfTrue="1" operator="equal">
      <formula>"Remplir case C7"</formula>
    </cfRule>
    <cfRule type="cellIs" dxfId="33" priority="2" stopIfTrue="1" operator="equal">
      <formula>"commune non soumise aux plafonds"</formula>
    </cfRule>
  </conditionalFormatting>
  <conditionalFormatting sqref="D26:E27">
    <cfRule type="cellIs" dxfId="32" priority="3" stopIfTrue="1" operator="equal">
      <formula>"Remplir case C7"</formula>
    </cfRule>
    <cfRule type="cellIs" dxfId="31" priority="4" stopIfTrue="1" operator="equal">
      <formula>"commune non soumise aux plafonds"</formula>
    </cfRule>
    <cfRule type="cellIs" dxfId="3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47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95105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91138.2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124619.7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112099.98599999999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153282.231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53247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72809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29" priority="1" stopIfTrue="1" operator="equal">
      <formula>"Remplir case C7"</formula>
    </cfRule>
    <cfRule type="cellIs" dxfId="28" priority="2" stopIfTrue="1" operator="equal">
      <formula>"commune non soumise aux plafonds"</formula>
    </cfRule>
  </conditionalFormatting>
  <conditionalFormatting sqref="D26:E27">
    <cfRule type="cellIs" dxfId="27" priority="3" stopIfTrue="1" operator="equal">
      <formula>"Remplir case C7"</formula>
    </cfRule>
    <cfRule type="cellIs" dxfId="26" priority="4" stopIfTrue="1" operator="equal">
      <formula>"commune non soumise aux plafonds"</formula>
    </cfRule>
    <cfRule type="cellIs" dxfId="2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3" sqref="D13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48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60361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61953.24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85011.54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76202.485199999996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104564.19419999998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36196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49668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24" priority="1" stopIfTrue="1" operator="equal">
      <formula>"Remplir case C7"</formula>
    </cfRule>
    <cfRule type="cellIs" dxfId="23" priority="2" stopIfTrue="1" operator="equal">
      <formula>"commune non soumise aux plafonds"</formula>
    </cfRule>
  </conditionalFormatting>
  <conditionalFormatting sqref="D26:E27">
    <cfRule type="cellIs" dxfId="22" priority="3" stopIfTrue="1" operator="equal">
      <formula>"Remplir case C7"</formula>
    </cfRule>
    <cfRule type="cellIs" dxfId="21" priority="4" stopIfTrue="1" operator="equal">
      <formula>"commune non soumise aux plafonds"</formula>
    </cfRule>
    <cfRule type="cellIs" dxfId="2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topLeftCell="A4" workbookViewId="0">
      <selection activeCell="D16" sqref="D16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50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44645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47676.95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65866.899999999994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58642.648499999996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81016.286999999997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27855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38483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9" priority="1" stopIfTrue="1" operator="equal">
      <formula>"Remplir case C7"</formula>
    </cfRule>
    <cfRule type="cellIs" dxfId="18" priority="2" stopIfTrue="1" operator="equal">
      <formula>"commune non soumise aux plafonds"</formula>
    </cfRule>
  </conditionalFormatting>
  <conditionalFormatting sqref="D26:E27">
    <cfRule type="cellIs" dxfId="17" priority="3" stopIfTrue="1" operator="equal">
      <formula>"Remplir case C7"</formula>
    </cfRule>
    <cfRule type="cellIs" dxfId="16" priority="4" stopIfTrue="1" operator="equal">
      <formula>"commune non soumise aux plafonds"</formula>
    </cfRule>
    <cfRule type="cellIs" dxfId="1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3" sqref="D13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51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78152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4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76897.679999999993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105293.28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94584.146399999983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129510.7344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44927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61518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4" priority="1" stopIfTrue="1" operator="equal">
      <formula>"Remplir case C7"</formula>
    </cfRule>
    <cfRule type="cellIs" dxfId="13" priority="2" stopIfTrue="1" operator="equal">
      <formula>"commune non soumise aux plafonds"</formula>
    </cfRule>
  </conditionalFormatting>
  <conditionalFormatting sqref="D26:E27">
    <cfRule type="cellIs" dxfId="12" priority="3" stopIfTrue="1" operator="equal">
      <formula>"Remplir case C7"</formula>
    </cfRule>
    <cfRule type="cellIs" dxfId="11" priority="4" stopIfTrue="1" operator="equal">
      <formula>"commune non soumise aux plafonds"</formula>
    </cfRule>
    <cfRule type="cellIs" dxfId="1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7" sqref="D17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52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29973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34321.11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47958.96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42214.965300000003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58989.520799999998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20052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28020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9" priority="1" stopIfTrue="1" operator="equal">
      <formula>"Remplir case C7"</formula>
    </cfRule>
    <cfRule type="cellIs" dxfId="8" priority="2" stopIfTrue="1" operator="equal">
      <formula>"commune non soumise aux plafonds"</formula>
    </cfRule>
  </conditionalFormatting>
  <conditionalFormatting sqref="D26:E27">
    <cfRule type="cellIs" dxfId="7" priority="3" stopIfTrue="1" operator="equal">
      <formula>"Remplir case C7"</formula>
    </cfRule>
    <cfRule type="cellIs" dxfId="6" priority="4" stopIfTrue="1" operator="equal">
      <formula>"commune non soumise aux plafonds"</formula>
    </cfRule>
    <cfRule type="cellIs" dxfId="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5" sqref="D15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53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19344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22948.080000000002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31802.880000000001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28226.138400000003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39117.542399999998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13407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18581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4" priority="1" stopIfTrue="1" operator="equal">
      <formula>"Remplir case C7"</formula>
    </cfRule>
    <cfRule type="cellIs" dxfId="3" priority="2" stopIfTrue="1" operator="equal">
      <formula>"commune non soumise aux plafonds"</formula>
    </cfRule>
  </conditionalFormatting>
  <conditionalFormatting sqref="D26:E27">
    <cfRule type="cellIs" dxfId="2" priority="3" stopIfTrue="1" operator="equal">
      <formula>"Remplir case C7"</formula>
    </cfRule>
    <cfRule type="cellIs" dxfId="1" priority="4" stopIfTrue="1" operator="equal">
      <formula>"commune non soumise aux plafonds"</formula>
    </cfRule>
    <cfRule type="cellIs" dxfId="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5" sqref="D15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28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40918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44285.380000000005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61319.96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54471.017400000004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75423.550799999997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25874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35826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34" priority="1" stopIfTrue="1" operator="equal">
      <formula>"Remplir case C7"</formula>
    </cfRule>
    <cfRule type="cellIs" dxfId="133" priority="2" stopIfTrue="1" operator="equal">
      <formula>"commune non soumise aux plafonds"</formula>
    </cfRule>
  </conditionalFormatting>
  <conditionalFormatting sqref="D26:E27">
    <cfRule type="cellIs" dxfId="132" priority="3" stopIfTrue="1" operator="equal">
      <formula>"Remplir case C7"</formula>
    </cfRule>
    <cfRule type="cellIs" dxfId="131" priority="4" stopIfTrue="1" operator="equal">
      <formula>"commune non soumise aux plafonds"</formula>
    </cfRule>
    <cfRule type="cellIs" dxfId="13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tabSelected="1" topLeftCell="A4" zoomScaleNormal="100" workbookViewId="0">
      <selection activeCell="B7" sqref="B7"/>
    </sheetView>
  </sheetViews>
  <sheetFormatPr baseColWidth="10" defaultColWidth="11.44140625" defaultRowHeight="13.2"/>
  <cols>
    <col min="1" max="1" width="23.5546875" style="35" customWidth="1"/>
    <col min="2" max="2" width="13.109375" style="35" customWidth="1"/>
    <col min="3" max="3" width="15.6640625" style="35" customWidth="1"/>
    <col min="4" max="4" width="16.88671875" style="35" customWidth="1"/>
    <col min="5" max="6" width="15.6640625" style="35" customWidth="1"/>
    <col min="7" max="16384" width="11.44140625" style="35"/>
  </cols>
  <sheetData>
    <row r="1" spans="1:6" ht="17.25" customHeight="1">
      <c r="A1" s="54"/>
      <c r="B1" s="55"/>
      <c r="C1" s="55"/>
      <c r="D1" s="55"/>
      <c r="E1" s="55"/>
      <c r="F1" s="55"/>
    </row>
    <row r="2" spans="1:6" ht="15.6">
      <c r="A2" s="61" t="s">
        <v>59</v>
      </c>
      <c r="B2" s="56"/>
      <c r="C2" s="56"/>
      <c r="D2" s="56"/>
      <c r="E2" s="56"/>
      <c r="F2" s="56"/>
    </row>
    <row r="3" spans="1:6" s="65" customFormat="1" ht="97.8" customHeight="1">
      <c r="A3" s="62" t="s">
        <v>60</v>
      </c>
      <c r="B3" s="63"/>
      <c r="C3" s="63"/>
      <c r="D3" s="63"/>
      <c r="E3" s="63"/>
      <c r="F3" s="64"/>
    </row>
    <row r="4" spans="1:6" s="65" customFormat="1" ht="32.25" customHeight="1">
      <c r="A4" s="59" t="s">
        <v>1</v>
      </c>
      <c r="B4" s="57" t="s">
        <v>61</v>
      </c>
      <c r="C4" s="69" t="s">
        <v>9</v>
      </c>
      <c r="D4" s="70"/>
      <c r="E4" s="69" t="s">
        <v>10</v>
      </c>
      <c r="F4" s="71"/>
    </row>
    <row r="5" spans="1:6" s="65" customFormat="1" ht="51.75" customHeight="1" thickBot="1">
      <c r="A5" s="60"/>
      <c r="B5" s="58"/>
      <c r="C5" s="66" t="s">
        <v>54</v>
      </c>
      <c r="D5" s="67" t="s">
        <v>57</v>
      </c>
      <c r="E5" s="66" t="s">
        <v>54</v>
      </c>
      <c r="F5" s="68" t="s">
        <v>58</v>
      </c>
    </row>
    <row r="6" spans="1:6" ht="18" customHeight="1" thickTop="1">
      <c r="A6" s="40" t="s">
        <v>0</v>
      </c>
      <c r="B6" s="36">
        <v>17557</v>
      </c>
      <c r="C6" s="37">
        <f>GARCHES!D26</f>
        <v>26284.890900000002</v>
      </c>
      <c r="D6" s="38">
        <f>GARCHES!D27</f>
        <v>12485</v>
      </c>
      <c r="E6" s="37">
        <f>GARCHES!E26</f>
        <v>36359.882400000002</v>
      </c>
      <c r="F6" s="39">
        <f>GARCHES!E27</f>
        <v>17271</v>
      </c>
    </row>
    <row r="7" spans="1:6">
      <c r="B7" s="41"/>
    </row>
    <row r="9" spans="1:6">
      <c r="B9" s="41"/>
    </row>
    <row r="10" spans="1:6">
      <c r="B10" s="41"/>
    </row>
  </sheetData>
  <mergeCells count="7">
    <mergeCell ref="A1:F1"/>
    <mergeCell ref="A2:F2"/>
    <mergeCell ref="A3:F3"/>
    <mergeCell ref="B4:B5"/>
    <mergeCell ref="A4:A5"/>
    <mergeCell ref="C4:D4"/>
    <mergeCell ref="E4:F4"/>
  </mergeCells>
  <phoneticPr fontId="0" type="noConversion"/>
  <pageMargins left="0.31496062992125984" right="0.27559055118110237" top="0.31496062992125984" bottom="0.1574803149606299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27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28239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32465.730000000003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45323.28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39932.847900000001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55747.634399999995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18968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26480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29" priority="1" stopIfTrue="1" operator="equal">
      <formula>"Remplir case C7"</formula>
    </cfRule>
    <cfRule type="cellIs" dxfId="128" priority="2" stopIfTrue="1" operator="equal">
      <formula>"commune non soumise aux plafonds"</formula>
    </cfRule>
  </conditionalFormatting>
  <conditionalFormatting sqref="D26:E27">
    <cfRule type="cellIs" dxfId="127" priority="3" stopIfTrue="1" operator="equal">
      <formula>"Remplir case C7"</formula>
    </cfRule>
    <cfRule type="cellIs" dxfId="126" priority="4" stopIfTrue="1" operator="equal">
      <formula>"commune non soumise aux plafonds"</formula>
    </cfRule>
    <cfRule type="cellIs" dxfId="12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4" sqref="D14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26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120071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5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110503.96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151675.97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135919.8708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186561.4431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64562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88617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24" priority="1" stopIfTrue="1" operator="equal">
      <formula>"Remplir case C7"</formula>
    </cfRule>
    <cfRule type="cellIs" dxfId="123" priority="2" stopIfTrue="1" operator="equal">
      <formula>"commune non soumise aux plafonds"</formula>
    </cfRule>
  </conditionalFormatting>
  <conditionalFormatting sqref="D26:E27">
    <cfRule type="cellIs" dxfId="122" priority="3" stopIfTrue="1" operator="equal">
      <formula>"Remplir case C7"</formula>
    </cfRule>
    <cfRule type="cellIs" dxfId="121" priority="4" stopIfTrue="1" operator="equal">
      <formula>"commune non soumise aux plafonds"</formula>
    </cfRule>
    <cfRule type="cellIs" dxfId="12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opLeftCell="A13" workbookViewId="0">
      <selection activeCell="D10" sqref="D10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30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20667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24363.690000000002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33813.839999999997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29967.338700000004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41591.023199999996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14234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19756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19" priority="1" stopIfTrue="1" operator="equal">
      <formula>"Remplir case C7"</formula>
    </cfRule>
    <cfRule type="cellIs" dxfId="118" priority="2" stopIfTrue="1" operator="equal">
      <formula>"commune non soumise aux plafonds"</formula>
    </cfRule>
  </conditionalFormatting>
  <conditionalFormatting sqref="D26:E27">
    <cfRule type="cellIs" dxfId="117" priority="3" stopIfTrue="1" operator="equal">
      <formula>"Remplir case C7"</formula>
    </cfRule>
    <cfRule type="cellIs" dxfId="116" priority="4" stopIfTrue="1" operator="equal">
      <formula>"commune non soumise aux plafonds"</formula>
    </cfRule>
    <cfRule type="cellIs" dxfId="11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U13" sqref="U13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31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33286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37340.26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52008.92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45928.519800000002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63970.971599999997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21816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30386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14" priority="1" stopIfTrue="1" operator="equal">
      <formula>"Remplir case C7"</formula>
    </cfRule>
    <cfRule type="cellIs" dxfId="113" priority="2" stopIfTrue="1" operator="equal">
      <formula>"commune non soumise aux plafonds"</formula>
    </cfRule>
  </conditionalFormatting>
  <conditionalFormatting sqref="D26:E27">
    <cfRule type="cellIs" dxfId="112" priority="3" stopIfTrue="1" operator="equal">
      <formula>"Remplir case C7"</formula>
    </cfRule>
    <cfRule type="cellIs" dxfId="111" priority="4" stopIfTrue="1" operator="equal">
      <formula>"commune non soumise aux plafonds"</formula>
    </cfRule>
    <cfRule type="cellIs" dxfId="11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5" sqref="D15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32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37355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3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41043.050000000003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56973.1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50482.951500000003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70076.913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23979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33287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09" priority="1" stopIfTrue="1" operator="equal">
      <formula>"Remplir case C7"</formula>
    </cfRule>
    <cfRule type="cellIs" dxfId="108" priority="2" stopIfTrue="1" operator="equal">
      <formula>"commune non soumise aux plafonds"</formula>
    </cfRule>
  </conditionalFormatting>
  <conditionalFormatting sqref="D26:E27">
    <cfRule type="cellIs" dxfId="107" priority="3" stopIfTrue="1" operator="equal">
      <formula>"Remplir case C7"</formula>
    </cfRule>
    <cfRule type="cellIs" dxfId="106" priority="4" stopIfTrue="1" operator="equal">
      <formula>"commune non soumise aux plafonds"</formula>
    </cfRule>
    <cfRule type="cellIs" dxfId="105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12" sqref="D12"/>
    </sheetView>
  </sheetViews>
  <sheetFormatPr baseColWidth="10" defaultRowHeight="13.8"/>
  <cols>
    <col min="1" max="1" width="2" style="1" bestFit="1" customWidth="1"/>
    <col min="2" max="2" width="2" style="1" customWidth="1"/>
    <col min="3" max="3" width="35.44140625" style="1" customWidth="1"/>
    <col min="4" max="5" width="18.6640625" style="1" customWidth="1"/>
    <col min="6" max="6" width="2.44140625" customWidth="1"/>
    <col min="8" max="8" width="13.44140625" bestFit="1" customWidth="1"/>
  </cols>
  <sheetData>
    <row r="1" spans="1:8">
      <c r="C1" s="43" t="s">
        <v>2</v>
      </c>
      <c r="D1" s="42"/>
      <c r="E1" s="44"/>
    </row>
    <row r="2" spans="1:8">
      <c r="C2" s="45" t="s">
        <v>55</v>
      </c>
      <c r="D2" s="46"/>
      <c r="E2" s="47"/>
    </row>
    <row r="3" spans="1:8">
      <c r="C3" s="2"/>
      <c r="D3" s="2"/>
      <c r="E3" s="2"/>
    </row>
    <row r="4" spans="1:8" ht="112.5" customHeight="1">
      <c r="C4" s="48" t="s">
        <v>3</v>
      </c>
      <c r="D4" s="49"/>
      <c r="E4" s="50"/>
    </row>
    <row r="5" spans="1:8" ht="32.25" customHeight="1">
      <c r="C5" s="51" t="s">
        <v>4</v>
      </c>
      <c r="D5" s="52"/>
      <c r="E5" s="53"/>
    </row>
    <row r="6" spans="1:8">
      <c r="C6" s="42" t="s">
        <v>33</v>
      </c>
      <c r="D6" s="42"/>
      <c r="E6" s="42"/>
    </row>
    <row r="7" spans="1:8" s="6" customFormat="1" ht="17.25" customHeight="1">
      <c r="A7" s="3"/>
      <c r="B7" s="3"/>
      <c r="C7" s="4" t="s">
        <v>5</v>
      </c>
      <c r="D7" s="5" t="s">
        <v>20</v>
      </c>
      <c r="E7" s="3"/>
    </row>
    <row r="8" spans="1:8" s="6" customFormat="1" ht="17.25" customHeight="1">
      <c r="A8" s="3"/>
      <c r="B8" s="3"/>
      <c r="C8" s="4" t="s">
        <v>6</v>
      </c>
      <c r="D8" s="7">
        <v>20520</v>
      </c>
      <c r="E8" s="3"/>
    </row>
    <row r="9" spans="1:8" s="6" customFormat="1" ht="17.25" hidden="1" customHeight="1">
      <c r="A9" s="3"/>
      <c r="B9" s="3"/>
      <c r="C9" s="4" t="s">
        <v>7</v>
      </c>
      <c r="D9" s="8">
        <f>IF(D8&lt;=15000,1,IF(AND(D8&gt;15000,D8&lt;=30000),2,IF(AND(D8&gt;30000,D8&lt;=60000),3,IF(AND(D8&gt;60000,D8&lt;=100000),4,IF(AND(D8&gt;100000,D8&lt;=150000),5,IF(AND(D8&gt;150000,D8&lt;=250000),6,7))))))</f>
        <v>2</v>
      </c>
      <c r="E9" s="3"/>
    </row>
    <row r="10" spans="1:8" s="6" customFormat="1" ht="17.25" customHeight="1">
      <c r="A10" s="3"/>
      <c r="B10" s="3"/>
      <c r="C10" s="3"/>
      <c r="D10" s="3"/>
      <c r="E10" s="3"/>
    </row>
    <row r="11" spans="1:8" s="12" customFormat="1" ht="36" customHeight="1">
      <c r="A11" s="9"/>
      <c r="B11" s="9"/>
      <c r="C11" s="10" t="s">
        <v>8</v>
      </c>
      <c r="D11" s="11" t="s">
        <v>9</v>
      </c>
      <c r="E11" s="11" t="s">
        <v>10</v>
      </c>
    </row>
    <row r="12" spans="1:8" s="6" customFormat="1" ht="17.25" customHeight="1">
      <c r="A12" s="13">
        <v>1</v>
      </c>
      <c r="B12" s="14"/>
      <c r="C12" s="15" t="s">
        <v>11</v>
      </c>
      <c r="D12" s="16">
        <v>1.22</v>
      </c>
      <c r="E12" s="16">
        <v>1.68</v>
      </c>
      <c r="H12" s="17"/>
    </row>
    <row r="13" spans="1:8" s="6" customFormat="1" ht="17.25" customHeight="1">
      <c r="A13" s="13">
        <v>2</v>
      </c>
      <c r="B13" s="14"/>
      <c r="C13" s="18" t="s">
        <v>12</v>
      </c>
      <c r="D13" s="19">
        <v>1.07</v>
      </c>
      <c r="E13" s="19">
        <v>1.52</v>
      </c>
      <c r="H13" s="17"/>
    </row>
    <row r="14" spans="1:8" s="6" customFormat="1" ht="17.25" customHeight="1">
      <c r="A14" s="13">
        <v>3</v>
      </c>
      <c r="B14" s="14"/>
      <c r="C14" s="18" t="s">
        <v>13</v>
      </c>
      <c r="D14" s="19">
        <v>0.91</v>
      </c>
      <c r="E14" s="19">
        <v>1.22</v>
      </c>
      <c r="H14" s="17"/>
    </row>
    <row r="15" spans="1:8" s="6" customFormat="1" ht="17.25" customHeight="1">
      <c r="A15" s="13">
        <v>4</v>
      </c>
      <c r="B15" s="14"/>
      <c r="C15" s="18" t="s">
        <v>14</v>
      </c>
      <c r="D15" s="19">
        <v>0.84</v>
      </c>
      <c r="E15" s="19">
        <v>1.1399999999999999</v>
      </c>
      <c r="H15" s="17"/>
    </row>
    <row r="16" spans="1:8" s="6" customFormat="1" ht="17.25" customHeight="1">
      <c r="A16" s="13">
        <v>5</v>
      </c>
      <c r="B16" s="14"/>
      <c r="C16" s="18" t="s">
        <v>15</v>
      </c>
      <c r="D16" s="19">
        <v>0.76</v>
      </c>
      <c r="E16" s="19">
        <v>1.07</v>
      </c>
      <c r="H16" s="17"/>
    </row>
    <row r="17" spans="1:8" s="6" customFormat="1" ht="17.25" customHeight="1">
      <c r="A17" s="13">
        <v>6</v>
      </c>
      <c r="B17" s="14"/>
      <c r="C17" s="18" t="s">
        <v>16</v>
      </c>
      <c r="D17" s="19">
        <v>0.69</v>
      </c>
      <c r="E17" s="19">
        <v>0.84</v>
      </c>
      <c r="H17" s="17"/>
    </row>
    <row r="18" spans="1:8" s="6" customFormat="1" ht="17.25" customHeight="1">
      <c r="A18" s="13">
        <v>7</v>
      </c>
      <c r="B18" s="14"/>
      <c r="C18" s="20" t="s">
        <v>17</v>
      </c>
      <c r="D18" s="21">
        <v>0.53</v>
      </c>
      <c r="E18" s="21">
        <v>0.76</v>
      </c>
      <c r="H18" s="17"/>
    </row>
    <row r="19" spans="1:8" s="6" customFormat="1" ht="17.25" customHeight="1">
      <c r="A19" s="3"/>
      <c r="B19" s="3"/>
      <c r="C19" s="3"/>
      <c r="D19" s="3"/>
      <c r="E19" s="3"/>
      <c r="H19" s="17"/>
    </row>
    <row r="20" spans="1:8" s="6" customFormat="1" ht="32.25" customHeight="1">
      <c r="A20" s="3"/>
      <c r="B20" s="3"/>
      <c r="C20" s="22" t="s">
        <v>18</v>
      </c>
      <c r="D20" s="11" t="s">
        <v>19</v>
      </c>
      <c r="E20" s="3"/>
      <c r="H20" s="17"/>
    </row>
    <row r="21" spans="1:8" s="6" customFormat="1" ht="17.25" customHeight="1">
      <c r="A21" s="3"/>
      <c r="B21" s="3"/>
      <c r="C21" s="15" t="s">
        <v>20</v>
      </c>
      <c r="D21" s="23">
        <v>1.23</v>
      </c>
      <c r="E21" s="3"/>
    </row>
    <row r="22" spans="1:8" s="6" customFormat="1" ht="17.25" customHeight="1">
      <c r="A22" s="3"/>
      <c r="B22" s="3"/>
      <c r="C22" s="20" t="s">
        <v>21</v>
      </c>
      <c r="D22" s="24">
        <v>1.31</v>
      </c>
      <c r="E22" s="3"/>
    </row>
    <row r="24" spans="1:8" ht="37.5" customHeight="1">
      <c r="D24" s="11" t="s">
        <v>9</v>
      </c>
      <c r="E24" s="11" t="s">
        <v>10</v>
      </c>
    </row>
    <row r="25" spans="1:8" s="28" customFormat="1" ht="28.5" hidden="1" customHeight="1">
      <c r="A25" s="25"/>
      <c r="B25" s="25"/>
      <c r="C25" s="26" t="s">
        <v>22</v>
      </c>
      <c r="D25" s="27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24206.400000000001</v>
      </c>
      <c r="E25" s="27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33590.400000000001</v>
      </c>
    </row>
    <row r="26" spans="1:8" s="28" customFormat="1" ht="28.5" customHeight="1">
      <c r="A26" s="25"/>
      <c r="B26" s="25"/>
      <c r="C26" s="29" t="s">
        <v>23</v>
      </c>
      <c r="D26" s="30">
        <f>IF(AND($D$7="",$D$8=""),"Remplir cases C7 et C8",IF(AND(OR($D$7=$C$21,$D$7=$C$22),$D$8=""),"Remplir case C8",IF(AND($D$8&gt;=0,$D$8&lt;9000),"commune non soumise aux plafonds",IF($D$7=$C$21,D25*$D$21,IF($D$7=$C$22,D25*$D$22,"Remplir case C7")))))</f>
        <v>29773.872000000003</v>
      </c>
      <c r="E26" s="30">
        <f>IF(AND($D$7="",$D$8=""),"Remplir cases C7 et C8",IF(AND(OR($D$7=$C$21,$D$7=$C$22),$D$8=""),"Remplir case C8",IF(AND($D$8&gt;=0,$D$8&lt;9000),"commune non soumise aux plafonds",IF($D$7=$C$21,E25*$D$21,IF($D$7=$C$22,E25*$D$22,"Remplir case C7")))))</f>
        <v>41316.192000000003</v>
      </c>
    </row>
    <row r="27" spans="1:8" s="28" customFormat="1" ht="28.5" customHeight="1">
      <c r="A27" s="25"/>
      <c r="B27" s="25"/>
      <c r="C27" s="31" t="s">
        <v>24</v>
      </c>
      <c r="D27" s="32">
        <f>IF(D26="Remplir cases C7 et C8","Remplir cases C7 et C8",IF(D26="Remplir case C7","Remplir case C7",IF(D26="Remplir case C8","Remplir case C8",IF(D26="commune non soumise aux plafonds","commune non soumise aux plafonds",ROUND(D26*0.475,0)))))</f>
        <v>14143</v>
      </c>
      <c r="E27" s="32">
        <f>IF(E26="Remplir cases C7 et C8","Remplir cases C7 et C8",IF(E26="Remplir case C7","Remplir case C7",IF(E26="Remplir case C8","Remplir case C8",IF(E26="commune non soumise aux plafonds","commune non soumise aux plafonds",ROUND(E26*0.475,0)))))</f>
        <v>19625</v>
      </c>
      <c r="G27" s="33"/>
    </row>
    <row r="29" spans="1:8">
      <c r="D29" s="34"/>
    </row>
  </sheetData>
  <protectedRanges>
    <protectedRange password="DA8F" sqref="D7:D8" name="Plage1"/>
  </protectedRanges>
  <mergeCells count="5">
    <mergeCell ref="C6:E6"/>
    <mergeCell ref="C1:E1"/>
    <mergeCell ref="C2:E2"/>
    <mergeCell ref="C4:E4"/>
    <mergeCell ref="C5:E5"/>
  </mergeCells>
  <phoneticPr fontId="6" type="noConversion"/>
  <conditionalFormatting sqref="D12:E18 D25:E25">
    <cfRule type="cellIs" dxfId="104" priority="1" stopIfTrue="1" operator="equal">
      <formula>"Remplir case C7"</formula>
    </cfRule>
    <cfRule type="cellIs" dxfId="103" priority="2" stopIfTrue="1" operator="equal">
      <formula>"commune non soumise aux plafonds"</formula>
    </cfRule>
  </conditionalFormatting>
  <conditionalFormatting sqref="D26:E27">
    <cfRule type="cellIs" dxfId="102" priority="3" stopIfTrue="1" operator="equal">
      <formula>"Remplir case C7"</formula>
    </cfRule>
    <cfRule type="cellIs" dxfId="101" priority="4" stopIfTrue="1" operator="equal">
      <formula>"commune non soumise aux plafonds"</formula>
    </cfRule>
    <cfRule type="cellIs" dxfId="100" priority="5" stopIfTrue="1" operator="equal">
      <formula>"Remplir cases C7 et C8"</formula>
    </cfRule>
  </conditionalFormatting>
  <dataValidations count="1">
    <dataValidation type="list" allowBlank="1" showInputMessage="1" showErrorMessage="1" sqref="D7">
      <formula1>$C$21:$C$23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1</vt:i4>
      </vt:variant>
    </vt:vector>
  </HeadingPairs>
  <TitlesOfParts>
    <vt:vector size="31" baseType="lpstr">
      <vt:lpstr>ANTONY</vt:lpstr>
      <vt:lpstr>ASNIERES</vt:lpstr>
      <vt:lpstr>BAGNEUX</vt:lpstr>
      <vt:lpstr>BOIS COLOMBES</vt:lpstr>
      <vt:lpstr>BOULOGNE BILL</vt:lpstr>
      <vt:lpstr>BOURG LA REINE</vt:lpstr>
      <vt:lpstr>CHATENAY MALABRY</vt:lpstr>
      <vt:lpstr>CHATILLON</vt:lpstr>
      <vt:lpstr>CHAVILLE</vt:lpstr>
      <vt:lpstr>CLAMART</vt:lpstr>
      <vt:lpstr>CLICHY LA GARENNE</vt:lpstr>
      <vt:lpstr>COLOMBES</vt:lpstr>
      <vt:lpstr>COURBEVOIE</vt:lpstr>
      <vt:lpstr>FONTENAY AUX ROSES</vt:lpstr>
      <vt:lpstr>GARCHES</vt:lpstr>
      <vt:lpstr>GENNEVILLIERS</vt:lpstr>
      <vt:lpstr>ISSY LES MOULINEAUX</vt:lpstr>
      <vt:lpstr>LA GARENNE COLOMBES</vt:lpstr>
      <vt:lpstr>LE PLESSIS ROBINSON</vt:lpstr>
      <vt:lpstr>LEVALLOIS PERRET</vt:lpstr>
      <vt:lpstr>MALAKOFF</vt:lpstr>
      <vt:lpstr>MEUDON</vt:lpstr>
      <vt:lpstr>MONTROUGE</vt:lpstr>
      <vt:lpstr>NANTERRE</vt:lpstr>
      <vt:lpstr>NEUILLY SUR SEINE</vt:lpstr>
      <vt:lpstr>PUTEAUX</vt:lpstr>
      <vt:lpstr>RUEIL MALMAISON</vt:lpstr>
      <vt:lpstr>SAINT CLOUD</vt:lpstr>
      <vt:lpstr>SCEAUX</vt:lpstr>
      <vt:lpstr>RECAP DES COMMUNES</vt:lpstr>
      <vt:lpstr>'RECAP DES COMMUNES'!Impression_des_titres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Préfecture des Hauts-de-Seine</dc:creator>
  <cp:lastModifiedBy>CHARLETSE</cp:lastModifiedBy>
  <cp:lastPrinted>2020-01-09T14:38:16Z</cp:lastPrinted>
  <dcterms:created xsi:type="dcterms:W3CDTF">2000-09-11T13:54:47Z</dcterms:created>
  <dcterms:modified xsi:type="dcterms:W3CDTF">2024-02-13T11:53:43Z</dcterms:modified>
</cp:coreProperties>
</file>